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5" i="1" l="1"/>
  <c r="D24" i="1"/>
  <c r="F20" i="1"/>
  <c r="D23" i="1" s="1"/>
  <c r="F19" i="1"/>
  <c r="C20" i="1"/>
  <c r="D22" i="1"/>
  <c r="F18" i="1"/>
  <c r="F17" i="1"/>
  <c r="C19" i="1"/>
  <c r="C18" i="1"/>
  <c r="C17" i="1"/>
  <c r="F11" i="1"/>
  <c r="F10" i="1"/>
  <c r="F7" i="1"/>
  <c r="F6" i="1"/>
  <c r="F5" i="1"/>
  <c r="F4" i="1"/>
  <c r="C12" i="1"/>
  <c r="C11" i="1"/>
  <c r="C10" i="1"/>
  <c r="C7" i="1"/>
</calcChain>
</file>

<file path=xl/sharedStrings.xml><?xml version="1.0" encoding="utf-8"?>
<sst xmlns="http://schemas.openxmlformats.org/spreadsheetml/2006/main" count="27" uniqueCount="23">
  <si>
    <t>Titik berat</t>
  </si>
  <si>
    <t>b1=</t>
  </si>
  <si>
    <t>h1=</t>
  </si>
  <si>
    <t>b2=</t>
  </si>
  <si>
    <t>h2=</t>
  </si>
  <si>
    <t>A1=</t>
  </si>
  <si>
    <t>A2=</t>
  </si>
  <si>
    <t>Atot=</t>
  </si>
  <si>
    <t>x1=</t>
  </si>
  <si>
    <t>x2=</t>
  </si>
  <si>
    <t>y1=</t>
  </si>
  <si>
    <t>y2=</t>
  </si>
  <si>
    <t>X=</t>
  </si>
  <si>
    <t>Y=</t>
  </si>
  <si>
    <t>Momen Inersia</t>
  </si>
  <si>
    <t>Ix1=</t>
  </si>
  <si>
    <t>Ix2=</t>
  </si>
  <si>
    <t>Iy1=</t>
  </si>
  <si>
    <t>Iy2=</t>
  </si>
  <si>
    <t>Ixgab=</t>
  </si>
  <si>
    <t>Iygab=</t>
  </si>
  <si>
    <t>Ip =</t>
  </si>
  <si>
    <t>Ixy=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</si>
</sst>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5"/>
  <sheetViews>
    <sheetView tabSelected="1" topLeftCell="A14" zoomScale="170" zoomScaleNormal="170" workbookViewId="0">
      <selection activeCell="D25" sqref="D25"/>
    </sheetView>
  </sheetViews>
  <sheetFormatPr defaultRowHeight="15" x14ac:dyDescent="0.25"/>
  <cols>
    <col min="4" max="4" width="12.28515625" customWidth="1"/>
  </cols>
  <sheetData>
    <row r="2" spans="2:6" x14ac:dyDescent="0.25">
      <c r="B2" t="s">
        <v>0</v>
      </c>
    </row>
    <row r="4" spans="2:6" x14ac:dyDescent="0.25">
      <c r="B4" t="s">
        <v>1</v>
      </c>
      <c r="C4">
        <v>12.7</v>
      </c>
      <c r="E4" t="s">
        <v>8</v>
      </c>
      <c r="F4">
        <f>0.5*12.7</f>
        <v>6.35</v>
      </c>
    </row>
    <row r="5" spans="2:6" x14ac:dyDescent="0.25">
      <c r="B5" t="s">
        <v>2</v>
      </c>
      <c r="C5">
        <v>152</v>
      </c>
      <c r="E5" t="s">
        <v>9</v>
      </c>
      <c r="F5">
        <f>0.5*C7+12.7</f>
        <v>57.349999999999994</v>
      </c>
    </row>
    <row r="6" spans="2:6" x14ac:dyDescent="0.25">
      <c r="E6" t="s">
        <v>10</v>
      </c>
      <c r="F6">
        <f>0.5*C5</f>
        <v>76</v>
      </c>
    </row>
    <row r="7" spans="2:6" x14ac:dyDescent="0.25">
      <c r="B7" t="s">
        <v>3</v>
      </c>
      <c r="C7">
        <f>102-12.7</f>
        <v>89.3</v>
      </c>
      <c r="E7" t="s">
        <v>11</v>
      </c>
      <c r="F7">
        <f>0.5*C8</f>
        <v>6.35</v>
      </c>
    </row>
    <row r="8" spans="2:6" x14ac:dyDescent="0.25">
      <c r="B8" t="s">
        <v>4</v>
      </c>
      <c r="C8">
        <v>12.7</v>
      </c>
    </row>
    <row r="10" spans="2:6" x14ac:dyDescent="0.25">
      <c r="B10" t="s">
        <v>5</v>
      </c>
      <c r="C10">
        <f>C4*C5</f>
        <v>1930.3999999999999</v>
      </c>
      <c r="E10" t="s">
        <v>12</v>
      </c>
      <c r="F10">
        <f>(F4*C10+F5*C11)/C12</f>
        <v>25.224015748031494</v>
      </c>
    </row>
    <row r="11" spans="2:6" x14ac:dyDescent="0.25">
      <c r="B11" t="s">
        <v>6</v>
      </c>
      <c r="C11">
        <f>C7*C8</f>
        <v>1134.1099999999999</v>
      </c>
      <c r="E11" t="s">
        <v>13</v>
      </c>
      <c r="F11">
        <f>(F6*C10+F7*C11)/C12</f>
        <v>50.224015748031498</v>
      </c>
    </row>
    <row r="12" spans="2:6" x14ac:dyDescent="0.25">
      <c r="B12" t="s">
        <v>7</v>
      </c>
      <c r="C12">
        <f>C10+C11</f>
        <v>3064.5099999999998</v>
      </c>
    </row>
    <row r="15" spans="2:6" x14ac:dyDescent="0.25">
      <c r="B15" t="s">
        <v>14</v>
      </c>
    </row>
    <row r="17" spans="2:6" x14ac:dyDescent="0.25">
      <c r="B17" t="s">
        <v>15</v>
      </c>
      <c r="C17">
        <f>1/12*C4*C5^3</f>
        <v>3716663.4666666659</v>
      </c>
      <c r="E17" t="s">
        <v>10</v>
      </c>
      <c r="F17">
        <f>101.78-0.5*152</f>
        <v>25.78</v>
      </c>
    </row>
    <row r="18" spans="2:6" x14ac:dyDescent="0.25">
      <c r="B18" t="s">
        <v>16</v>
      </c>
      <c r="C18">
        <f>1/12*C7*C8^3</f>
        <v>15243.383491666666</v>
      </c>
      <c r="E18" t="s">
        <v>11</v>
      </c>
      <c r="F18">
        <f>-(50.22-0.5*12.7)</f>
        <v>-43.87</v>
      </c>
    </row>
    <row r="19" spans="2:6" x14ac:dyDescent="0.25">
      <c r="B19" t="s">
        <v>17</v>
      </c>
      <c r="C19">
        <f>1/12*C4^3*C5</f>
        <v>25946.184666666664</v>
      </c>
      <c r="E19" t="s">
        <v>8</v>
      </c>
      <c r="F19">
        <f>-(25.22-0.5*12.7)</f>
        <v>-18.869999999999997</v>
      </c>
    </row>
    <row r="20" spans="2:6" x14ac:dyDescent="0.25">
      <c r="B20" t="s">
        <v>18</v>
      </c>
      <c r="C20">
        <f>1/12*C7^3*C8</f>
        <v>753662.40449166659</v>
      </c>
      <c r="E20" t="s">
        <v>9</v>
      </c>
      <c r="F20">
        <f>76.78-(0.5*C7)</f>
        <v>32.130000000000003</v>
      </c>
    </row>
    <row r="22" spans="2:6" x14ac:dyDescent="0.25">
      <c r="C22" t="s">
        <v>19</v>
      </c>
      <c r="D22">
        <f>C17+C10*F17^2+C18+C11*F18^2</f>
        <v>7197548.8135773316</v>
      </c>
    </row>
    <row r="23" spans="2:6" x14ac:dyDescent="0.25">
      <c r="C23" t="s">
        <v>20</v>
      </c>
      <c r="D23">
        <f>C19+C10*F19^2+C20+C11*F20^2</f>
        <v>2637763.0385773331</v>
      </c>
    </row>
    <row r="24" spans="2:6" x14ac:dyDescent="0.25">
      <c r="C24" t="s">
        <v>21</v>
      </c>
      <c r="D24">
        <f>D22+D23</f>
        <v>9835311.8521546647</v>
      </c>
    </row>
    <row r="25" spans="2:6" x14ac:dyDescent="0.25">
      <c r="C25" t="s">
        <v>22</v>
      </c>
      <c r="D25">
        <f>C10*F19*F17+C11*F18*F20</f>
        <v>-2537655.9105809997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2019-03-12T12:02:21Z</dcterms:created>
  <dcterms:modified xsi:type="dcterms:W3CDTF">2019-03-12T12:52:06Z</dcterms:modified>
</cp:coreProperties>
</file>