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PGRIS\PENDIDIKAN &amp; PENGAJARAN\KULIAH\Analisa Struktur Lanjutan\Materi Analisa Strktr L\"/>
    </mc:Choice>
  </mc:AlternateContent>
  <bookViews>
    <workbookView xWindow="0" yWindow="0" windowWidth="15345" windowHeight="3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C25" i="1"/>
  <c r="E24" i="1"/>
  <c r="D24" i="1"/>
  <c r="C24" i="1"/>
  <c r="J21" i="1"/>
  <c r="I21" i="1"/>
  <c r="H21" i="1"/>
  <c r="G21" i="1"/>
  <c r="F21" i="1"/>
  <c r="E21" i="1"/>
  <c r="D21" i="1"/>
  <c r="C21" i="1"/>
  <c r="H19" i="1"/>
  <c r="G19" i="1"/>
  <c r="D19" i="1"/>
  <c r="C19" i="1"/>
  <c r="J18" i="1"/>
  <c r="I18" i="1"/>
  <c r="H18" i="1"/>
  <c r="I19" i="1" s="1"/>
  <c r="G18" i="1"/>
  <c r="E19" i="1" s="1"/>
  <c r="F18" i="1"/>
  <c r="E18" i="1"/>
  <c r="D18" i="1"/>
  <c r="J19" i="1" s="1"/>
  <c r="C18" i="1"/>
  <c r="F19" i="1" s="1"/>
  <c r="J16" i="1"/>
  <c r="G16" i="1"/>
  <c r="F16" i="1"/>
  <c r="J15" i="1"/>
  <c r="D16" i="1" s="1"/>
  <c r="I15" i="1"/>
  <c r="H16" i="1" s="1"/>
  <c r="H15" i="1"/>
  <c r="I16" i="1" s="1"/>
  <c r="G15" i="1"/>
  <c r="E16" i="1" s="1"/>
  <c r="F15" i="1"/>
  <c r="C16" i="1" s="1"/>
  <c r="E15" i="1"/>
  <c r="D15" i="1"/>
  <c r="C15" i="1"/>
  <c r="F13" i="1"/>
  <c r="D13" i="1"/>
  <c r="C13" i="1"/>
  <c r="J13" i="1"/>
  <c r="I13" i="1"/>
  <c r="H13" i="1"/>
  <c r="G13" i="1"/>
  <c r="E13" i="1"/>
  <c r="J12" i="1"/>
  <c r="I12" i="1"/>
  <c r="H12" i="1"/>
  <c r="G12" i="1"/>
  <c r="F12" i="1"/>
  <c r="E12" i="1"/>
  <c r="D12" i="1"/>
  <c r="C12" i="1"/>
  <c r="J10" i="1"/>
  <c r="I10" i="1"/>
  <c r="H10" i="1"/>
  <c r="G10" i="1"/>
  <c r="F10" i="1"/>
  <c r="E10" i="1"/>
  <c r="D10" i="1"/>
  <c r="C10" i="1"/>
  <c r="J9" i="1"/>
  <c r="I9" i="1"/>
  <c r="H9" i="1"/>
  <c r="G9" i="1"/>
  <c r="F9" i="1"/>
  <c r="E9" i="1"/>
  <c r="D9" i="1"/>
  <c r="C9" i="1"/>
  <c r="J24" i="1" l="1"/>
  <c r="I24" i="1" l="1"/>
  <c r="F24" i="1" l="1"/>
  <c r="G24" i="1"/>
  <c r="H24" i="1"/>
</calcChain>
</file>

<file path=xl/sharedStrings.xml><?xml version="1.0" encoding="utf-8"?>
<sst xmlns="http://schemas.openxmlformats.org/spreadsheetml/2006/main" count="29" uniqueCount="29">
  <si>
    <t>Tabel Cross</t>
  </si>
  <si>
    <t>titik</t>
  </si>
  <si>
    <t>batang</t>
  </si>
  <si>
    <t>Faktor distribusi</t>
  </si>
  <si>
    <t>Momen primer</t>
  </si>
  <si>
    <t>A</t>
  </si>
  <si>
    <t>B</t>
  </si>
  <si>
    <t>C</t>
  </si>
  <si>
    <t>AC</t>
  </si>
  <si>
    <t>CA</t>
  </si>
  <si>
    <t>BC</t>
  </si>
  <si>
    <t>CB</t>
  </si>
  <si>
    <t>CD</t>
  </si>
  <si>
    <t>D</t>
  </si>
  <si>
    <t>DC</t>
  </si>
  <si>
    <t>Dist 1</t>
  </si>
  <si>
    <t>CO 1</t>
  </si>
  <si>
    <t>Dist 2</t>
  </si>
  <si>
    <t>CO 2</t>
  </si>
  <si>
    <t>Dist 3</t>
  </si>
  <si>
    <t>CO 3</t>
  </si>
  <si>
    <t>Dist 4</t>
  </si>
  <si>
    <t>CO 4</t>
  </si>
  <si>
    <t>Dist 5</t>
  </si>
  <si>
    <t>jumlah Momen</t>
  </si>
  <si>
    <t>kontrol</t>
  </si>
  <si>
    <t>AE</t>
  </si>
  <si>
    <t>E</t>
  </si>
  <si>
    <t>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</si>
</sst>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color rgb="FFC0000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15</xdr:col>
      <xdr:colOff>457200</xdr:colOff>
      <xdr:row>5</xdr:row>
      <xdr:rowOff>38284</xdr:rowOff>
    </xdr:to>
    <xdr:sp macro="" textlink="">
      <xdr:nvSpPr>
        <xdr:cNvPr id="15" name="TextBox 3"/>
        <xdr:cNvSpPr txBox="1"/>
      </xdr:nvSpPr>
      <xdr:spPr>
        <a:xfrm>
          <a:off x="7324725" y="190500"/>
          <a:ext cx="2286000" cy="80028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9pPr>
        </a:lstStyle>
        <a:p>
          <a:r>
            <a:rPr lang="id-ID"/>
            <a:t>Momen Primer</a:t>
          </a:r>
        </a:p>
        <a:p>
          <a:r>
            <a:rPr lang="id-ID"/>
            <a:t>M</a:t>
          </a:r>
          <a:r>
            <a:rPr lang="id-ID" sz="1400"/>
            <a:t>CD</a:t>
          </a:r>
          <a:r>
            <a:rPr lang="id-ID"/>
            <a:t> = - 3. 2 . 2 / 16 = - 0,75 t.m</a:t>
          </a:r>
        </a:p>
        <a:p>
          <a:r>
            <a:rPr lang="id-ID"/>
            <a:t>M</a:t>
          </a:r>
          <a:r>
            <a:rPr lang="id-ID" sz="1200"/>
            <a:t>AC</a:t>
          </a:r>
          <a:r>
            <a:rPr lang="id-ID"/>
            <a:t> = -3. 3^2/12 = - 2,25 t.m</a:t>
          </a:r>
        </a:p>
        <a:p>
          <a:r>
            <a:rPr lang="id-ID"/>
            <a:t>MCA = + 2,25 t.m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17</xdr:col>
      <xdr:colOff>112865</xdr:colOff>
      <xdr:row>14</xdr:row>
      <xdr:rowOff>161654</xdr:rowOff>
    </xdr:to>
    <xdr:sp macro="" textlink="">
      <xdr:nvSpPr>
        <xdr:cNvPr id="18" name="TextBox 16"/>
        <xdr:cNvSpPr txBox="1"/>
      </xdr:nvSpPr>
      <xdr:spPr>
        <a:xfrm>
          <a:off x="7324725" y="1143000"/>
          <a:ext cx="3160865" cy="16856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9pPr>
        </a:lstStyle>
        <a:p>
          <a:r>
            <a:rPr lang="id-ID" sz="1200">
              <a:solidFill>
                <a:srgbClr val="FF0000"/>
              </a:solidFill>
            </a:rPr>
            <a:t>Angka kekakuan batang</a:t>
          </a:r>
          <a:r>
            <a:rPr lang="id-ID" sz="1200"/>
            <a:t>:</a:t>
          </a:r>
        </a:p>
        <a:p>
          <a:r>
            <a:rPr lang="id-ID" sz="1200"/>
            <a:t>Titik C</a:t>
          </a:r>
        </a:p>
        <a:p>
          <a:r>
            <a:rPr lang="id-ID" sz="1200"/>
            <a:t>K ca = 4EI/L = 4. EI/3 = 1,33 EI</a:t>
          </a:r>
        </a:p>
        <a:p>
          <a:r>
            <a:rPr lang="id-ID" sz="1200"/>
            <a:t>K CD = 3 EI/L = 3.EI/2 = 1,5 EI</a:t>
          </a:r>
        </a:p>
        <a:p>
          <a:r>
            <a:rPr lang="id-ID" sz="1200"/>
            <a:t>K CB = 4EI/L = 4.(2EI)/4 = 2EI</a:t>
          </a:r>
        </a:p>
        <a:p>
          <a:endParaRPr lang="id-ID" sz="1200"/>
        </a:p>
        <a:p>
          <a:r>
            <a:rPr lang="id-ID" sz="1200"/>
            <a:t>Titik A</a:t>
          </a:r>
        </a:p>
        <a:p>
          <a:r>
            <a:rPr lang="id-ID" sz="1200"/>
            <a:t>kAE = 4EI/L = 4(2EI)/3 = 2,67</a:t>
          </a:r>
        </a:p>
        <a:p>
          <a:r>
            <a:rPr lang="id-ID" sz="1200"/>
            <a:t>kAC = 4EI/L = 4EI/3 = 1,33</a:t>
          </a:r>
        </a:p>
      </xdr:txBody>
    </xdr:sp>
    <xdr:clientData/>
  </xdr:twoCellAnchor>
  <xdr:twoCellAnchor>
    <xdr:from>
      <xdr:col>11</xdr:col>
      <xdr:colOff>590550</xdr:colOff>
      <xdr:row>14</xdr:row>
      <xdr:rowOff>161925</xdr:rowOff>
    </xdr:from>
    <xdr:to>
      <xdr:col>17</xdr:col>
      <xdr:colOff>28575</xdr:colOff>
      <xdr:row>24</xdr:row>
      <xdr:rowOff>104803</xdr:rowOff>
    </xdr:to>
    <xdr:sp macro="" textlink="">
      <xdr:nvSpPr>
        <xdr:cNvPr id="22" name="TextBox 17"/>
        <xdr:cNvSpPr txBox="1"/>
      </xdr:nvSpPr>
      <xdr:spPr>
        <a:xfrm>
          <a:off x="7305675" y="2828925"/>
          <a:ext cx="3095625" cy="18478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9pPr>
        </a:lstStyle>
        <a:p>
          <a:r>
            <a:rPr lang="id-ID" sz="1200">
              <a:solidFill>
                <a:srgbClr val="FF0000"/>
              </a:solidFill>
            </a:rPr>
            <a:t>Faktor Distribusi</a:t>
          </a:r>
          <a:r>
            <a:rPr lang="id-ID" sz="1200"/>
            <a:t>:</a:t>
          </a:r>
        </a:p>
        <a:p>
          <a:r>
            <a:rPr lang="id-ID" sz="1200"/>
            <a:t>Titik A </a:t>
          </a:r>
        </a:p>
        <a:p>
          <a:r>
            <a:rPr lang="id-ID" sz="1200"/>
            <a:t>FD AC = kac/∑kA = 1,33 EI/ 4EI = 0,3325 </a:t>
          </a:r>
        </a:p>
        <a:p>
          <a:r>
            <a:rPr lang="id-ID" sz="1200"/>
            <a:t>FD AE = kae/∑kA = 2,67 EI/ 4EI = 0,6675 </a:t>
          </a:r>
        </a:p>
        <a:p>
          <a:endParaRPr lang="id-ID" sz="1200"/>
        </a:p>
        <a:p>
          <a:r>
            <a:rPr lang="id-ID" sz="1200"/>
            <a:t>Titik C </a:t>
          </a:r>
        </a:p>
        <a:p>
          <a:r>
            <a:rPr lang="id-ID" sz="1200"/>
            <a:t>FD CA = kca/∑kC = 1,33 EI/4,83 EI = 0,28</a:t>
          </a:r>
        </a:p>
        <a:p>
          <a:r>
            <a:rPr lang="id-ID" sz="1200"/>
            <a:t>FD CD = 0,31</a:t>
          </a:r>
        </a:p>
        <a:p>
          <a:r>
            <a:rPr lang="id-ID" sz="1200"/>
            <a:t>FD CB = 0,41</a:t>
          </a:r>
        </a:p>
        <a:p>
          <a:endParaRPr lang="id-ID"/>
        </a:p>
      </xdr:txBody>
    </xdr:sp>
    <xdr:clientData/>
  </xdr:twoCellAnchor>
  <xdr:twoCellAnchor editAs="oneCell">
    <xdr:from>
      <xdr:col>11</xdr:col>
      <xdr:colOff>419100</xdr:colOff>
      <xdr:row>23</xdr:row>
      <xdr:rowOff>171450</xdr:rowOff>
    </xdr:from>
    <xdr:to>
      <xdr:col>19</xdr:col>
      <xdr:colOff>142875</xdr:colOff>
      <xdr:row>34</xdr:row>
      <xdr:rowOff>180975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6608" t="32426" r="22171" b="31242"/>
        <a:stretch/>
      </xdr:blipFill>
      <xdr:spPr>
        <a:xfrm>
          <a:off x="7134225" y="4552950"/>
          <a:ext cx="4600575" cy="2105025"/>
        </a:xfrm>
        <a:prstGeom prst="rect">
          <a:avLst/>
        </a:prstGeom>
      </xdr:spPr>
    </xdr:pic>
    <xdr:clientData/>
  </xdr:twoCellAnchor>
  <xdr:twoCellAnchor>
    <xdr:from>
      <xdr:col>17</xdr:col>
      <xdr:colOff>114300</xdr:colOff>
      <xdr:row>14</xdr:row>
      <xdr:rowOff>171450</xdr:rowOff>
    </xdr:from>
    <xdr:to>
      <xdr:col>20</xdr:col>
      <xdr:colOff>28575</xdr:colOff>
      <xdr:row>22</xdr:row>
      <xdr:rowOff>66675</xdr:rowOff>
    </xdr:to>
    <xdr:sp macro="" textlink="">
      <xdr:nvSpPr>
        <xdr:cNvPr id="39" name="TextBox 22"/>
        <xdr:cNvSpPr txBox="1"/>
      </xdr:nvSpPr>
      <xdr:spPr>
        <a:xfrm>
          <a:off x="11096625" y="2838450"/>
          <a:ext cx="1743075" cy="14192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9pPr>
        </a:lstStyle>
        <a:p>
          <a:r>
            <a:rPr lang="id-ID"/>
            <a:t>Titik B</a:t>
          </a:r>
        </a:p>
        <a:p>
          <a:r>
            <a:rPr lang="id-ID"/>
            <a:t>FD BC = 0 (ujung Jepit)</a:t>
          </a:r>
        </a:p>
        <a:p>
          <a:endParaRPr lang="id-ID"/>
        </a:p>
        <a:p>
          <a:r>
            <a:rPr lang="id-ID"/>
            <a:t>Titik E</a:t>
          </a:r>
        </a:p>
        <a:p>
          <a:r>
            <a:rPr lang="id-ID"/>
            <a:t>FD EA = 0 (ujung jepit)</a:t>
          </a:r>
        </a:p>
        <a:p>
          <a:endParaRPr lang="id-ID"/>
        </a:p>
        <a:p>
          <a:r>
            <a:rPr lang="id-ID"/>
            <a:t>Titik D</a:t>
          </a:r>
        </a:p>
        <a:p>
          <a:r>
            <a:rPr lang="id-ID"/>
            <a:t>FD DC = 1 (ujung sendi)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tabSelected="1" topLeftCell="A10" zoomScale="80" zoomScaleNormal="80" workbookViewId="0">
      <selection activeCell="K28" sqref="K28"/>
    </sheetView>
  </sheetViews>
  <sheetFormatPr defaultRowHeight="15" x14ac:dyDescent="0.25"/>
  <cols>
    <col min="2" max="2" width="18.42578125" customWidth="1"/>
    <col min="4" max="4" width="9.5703125" customWidth="1"/>
  </cols>
  <sheetData>
    <row r="2" spans="2:10" x14ac:dyDescent="0.25">
      <c r="B2" t="s">
        <v>0</v>
      </c>
    </row>
    <row r="4" spans="2:10" x14ac:dyDescent="0.25">
      <c r="B4" t="s">
        <v>1</v>
      </c>
      <c r="C4" s="15" t="s">
        <v>5</v>
      </c>
      <c r="D4" s="16"/>
      <c r="E4" s="1" t="s">
        <v>6</v>
      </c>
      <c r="F4" s="12" t="s">
        <v>7</v>
      </c>
      <c r="G4" s="13"/>
      <c r="H4" s="14"/>
      <c r="I4" s="1" t="s">
        <v>13</v>
      </c>
      <c r="J4" s="21" t="s">
        <v>27</v>
      </c>
    </row>
    <row r="5" spans="2:10" x14ac:dyDescent="0.25">
      <c r="B5" t="s">
        <v>2</v>
      </c>
      <c r="C5" s="22" t="s">
        <v>8</v>
      </c>
      <c r="D5" s="17" t="s">
        <v>26</v>
      </c>
      <c r="E5" s="1" t="s">
        <v>10</v>
      </c>
      <c r="F5" s="4" t="s">
        <v>9</v>
      </c>
      <c r="G5" s="26" t="s">
        <v>11</v>
      </c>
      <c r="H5" s="5" t="s">
        <v>12</v>
      </c>
      <c r="I5" s="1" t="s">
        <v>14</v>
      </c>
      <c r="J5" s="21" t="s">
        <v>28</v>
      </c>
    </row>
    <row r="6" spans="2:10" x14ac:dyDescent="0.25">
      <c r="B6" t="s">
        <v>3</v>
      </c>
      <c r="C6" s="23">
        <v>0.33250000000000002</v>
      </c>
      <c r="D6" s="18">
        <v>0.66749999999999998</v>
      </c>
      <c r="E6" s="3">
        <v>0</v>
      </c>
      <c r="F6" s="6">
        <v>0.28000000000000003</v>
      </c>
      <c r="G6" s="27">
        <v>0.41</v>
      </c>
      <c r="H6" s="7">
        <v>0.31</v>
      </c>
      <c r="I6" s="3">
        <v>1</v>
      </c>
      <c r="J6" s="21">
        <v>0</v>
      </c>
    </row>
    <row r="7" spans="2:10" x14ac:dyDescent="0.25">
      <c r="B7" t="s">
        <v>4</v>
      </c>
      <c r="C7" s="22">
        <v>-2.25</v>
      </c>
      <c r="D7" s="17">
        <v>0</v>
      </c>
      <c r="E7" s="1">
        <v>0</v>
      </c>
      <c r="F7" s="4">
        <v>2.25</v>
      </c>
      <c r="G7" s="26">
        <v>0</v>
      </c>
      <c r="H7" s="5">
        <v>-0.75</v>
      </c>
      <c r="I7" s="1">
        <v>0</v>
      </c>
      <c r="J7" s="21">
        <v>0</v>
      </c>
    </row>
    <row r="8" spans="2:10" x14ac:dyDescent="0.25">
      <c r="C8" s="24"/>
      <c r="D8" s="19"/>
      <c r="F8" s="8"/>
      <c r="G8" s="28"/>
      <c r="H8" s="9"/>
      <c r="J8" s="21"/>
    </row>
    <row r="9" spans="2:10" x14ac:dyDescent="0.25">
      <c r="B9" t="s">
        <v>15</v>
      </c>
      <c r="C9" s="22">
        <f>-(C7+D7)*$C$6</f>
        <v>0.74812500000000004</v>
      </c>
      <c r="D9" s="17">
        <f>-(C7+D7)*$D$6</f>
        <v>1.5018750000000001</v>
      </c>
      <c r="E9" s="1">
        <f>-E7*$E$6</f>
        <v>0</v>
      </c>
      <c r="F9" s="4">
        <f>-(F7+G7+H7)*$F$6</f>
        <v>-0.42000000000000004</v>
      </c>
      <c r="G9" s="26">
        <f>-(F7+G7+H7)*$G$6</f>
        <v>-0.61499999999999999</v>
      </c>
      <c r="H9" s="5">
        <f>-(F7+G7+H7)*$H$6</f>
        <v>-0.46499999999999997</v>
      </c>
      <c r="I9" s="1">
        <f>-I7*$I$6</f>
        <v>0</v>
      </c>
      <c r="J9" s="21">
        <f>-J7*$J$6</f>
        <v>0</v>
      </c>
    </row>
    <row r="10" spans="2:10" x14ac:dyDescent="0.25">
      <c r="B10" t="s">
        <v>16</v>
      </c>
      <c r="C10" s="25">
        <f>0.5*F9</f>
        <v>-0.21000000000000002</v>
      </c>
      <c r="D10" s="20">
        <f>0.5*J9</f>
        <v>0</v>
      </c>
      <c r="E10" s="2">
        <f>0.5*G9</f>
        <v>-0.3075</v>
      </c>
      <c r="F10" s="4">
        <f>0.5*C9</f>
        <v>0.37406250000000002</v>
      </c>
      <c r="G10" s="26">
        <f>0.5*E9</f>
        <v>0</v>
      </c>
      <c r="H10" s="5">
        <f>0.5*I9</f>
        <v>0</v>
      </c>
      <c r="I10" s="2">
        <f>0.5*H9</f>
        <v>-0.23249999999999998</v>
      </c>
      <c r="J10" s="21">
        <f>0.5*D9</f>
        <v>0.75093750000000004</v>
      </c>
    </row>
    <row r="11" spans="2:10" x14ac:dyDescent="0.25">
      <c r="C11" s="22"/>
      <c r="D11" s="17"/>
      <c r="E11" s="1"/>
      <c r="F11" s="4"/>
      <c r="G11" s="26"/>
      <c r="H11" s="5"/>
      <c r="I11" s="1"/>
      <c r="J11" s="21"/>
    </row>
    <row r="12" spans="2:10" x14ac:dyDescent="0.25">
      <c r="B12" t="s">
        <v>17</v>
      </c>
      <c r="C12" s="22">
        <f>-(C10+D10)*$C$6</f>
        <v>6.9825000000000012E-2</v>
      </c>
      <c r="D12" s="17">
        <f>-(C10+D10)*$D$6</f>
        <v>0.14017500000000002</v>
      </c>
      <c r="E12" s="1">
        <f>-E10*$E$6</f>
        <v>0</v>
      </c>
      <c r="F12" s="10">
        <f>-(F10+G10+H10)*$F$6</f>
        <v>-0.10473750000000001</v>
      </c>
      <c r="G12" s="26">
        <f>-(F10+G10+H10)*$G$6</f>
        <v>-0.15336562500000001</v>
      </c>
      <c r="H12" s="11">
        <f>-(F10+G10+H10)*$H$6</f>
        <v>-0.115959375</v>
      </c>
      <c r="I12" s="1">
        <f>-I10*$I$6</f>
        <v>0.23249999999999998</v>
      </c>
      <c r="J12" s="21">
        <f>-J10*$J$6</f>
        <v>0</v>
      </c>
    </row>
    <row r="13" spans="2:10" x14ac:dyDescent="0.25">
      <c r="B13" t="s">
        <v>18</v>
      </c>
      <c r="C13" s="25">
        <f>0.5*F12</f>
        <v>-5.2368750000000006E-2</v>
      </c>
      <c r="D13" s="20">
        <f>0.5*J12</f>
        <v>0</v>
      </c>
      <c r="E13" s="2">
        <f>0.5*G12</f>
        <v>-7.6682812500000003E-2</v>
      </c>
      <c r="F13" s="10">
        <f>0.5*C12</f>
        <v>3.4912500000000006E-2</v>
      </c>
      <c r="G13" s="26">
        <f>0.5*E12</f>
        <v>0</v>
      </c>
      <c r="H13" s="11">
        <f>0.5*I12</f>
        <v>0.11624999999999999</v>
      </c>
      <c r="I13" s="2">
        <f>0.5*H12</f>
        <v>-5.7979687500000002E-2</v>
      </c>
      <c r="J13" s="21">
        <f>0.5*D12</f>
        <v>7.0087500000000011E-2</v>
      </c>
    </row>
    <row r="14" spans="2:10" x14ac:dyDescent="0.25">
      <c r="C14" s="22"/>
      <c r="D14" s="17"/>
      <c r="E14" s="1"/>
      <c r="F14" s="4"/>
      <c r="G14" s="26"/>
      <c r="H14" s="5"/>
      <c r="I14" s="1"/>
      <c r="J14" s="21"/>
    </row>
    <row r="15" spans="2:10" x14ac:dyDescent="0.25">
      <c r="B15" t="s">
        <v>19</v>
      </c>
      <c r="C15" s="22">
        <f>-(C13+D13)*$C$6</f>
        <v>1.7412609375000002E-2</v>
      </c>
      <c r="D15" s="17">
        <f>-(C13+D13)*$D$6</f>
        <v>3.4956140625E-2</v>
      </c>
      <c r="E15" s="1">
        <f>-E13*$E$6</f>
        <v>0</v>
      </c>
      <c r="F15" s="10">
        <f>-(F13+G13+H13)*$F$6</f>
        <v>-4.2325500000000009E-2</v>
      </c>
      <c r="G15" s="26">
        <f>-(F13+G13+H13)*$G$6</f>
        <v>-6.1976625E-2</v>
      </c>
      <c r="H15" s="11">
        <f>-(F13+G13+H13)*$H$6</f>
        <v>-4.6860375000000003E-2</v>
      </c>
      <c r="I15" s="1">
        <f>-I13*$I$6</f>
        <v>5.7979687500000002E-2</v>
      </c>
      <c r="J15" s="21">
        <f>-J13*$J$6</f>
        <v>0</v>
      </c>
    </row>
    <row r="16" spans="2:10" x14ac:dyDescent="0.25">
      <c r="B16" t="s">
        <v>20</v>
      </c>
      <c r="C16" s="25">
        <f>0.5*F15</f>
        <v>-2.1162750000000004E-2</v>
      </c>
      <c r="D16" s="20">
        <f>0.5*J15</f>
        <v>0</v>
      </c>
      <c r="E16" s="2">
        <f>0.5*G15</f>
        <v>-3.09883125E-2</v>
      </c>
      <c r="F16" s="10">
        <f>0.5*C15</f>
        <v>8.7063046875000012E-3</v>
      </c>
      <c r="G16" s="26">
        <f>0.5*E15</f>
        <v>0</v>
      </c>
      <c r="H16" s="11">
        <f>0.5*I15</f>
        <v>2.8989843750000001E-2</v>
      </c>
      <c r="I16" s="2">
        <f>0.5*H15</f>
        <v>-2.3430187500000001E-2</v>
      </c>
      <c r="J16" s="21">
        <f>0.5*D15</f>
        <v>1.74780703125E-2</v>
      </c>
    </row>
    <row r="17" spans="2:10" x14ac:dyDescent="0.25">
      <c r="C17" s="22"/>
      <c r="D17" s="17"/>
      <c r="E17" s="1"/>
      <c r="F17" s="4"/>
      <c r="G17" s="26"/>
      <c r="H17" s="5"/>
      <c r="I17" s="1"/>
      <c r="J17" s="21"/>
    </row>
    <row r="18" spans="2:10" x14ac:dyDescent="0.25">
      <c r="B18" t="s">
        <v>21</v>
      </c>
      <c r="C18" s="22">
        <f>-(C16+D16)*$C$6</f>
        <v>7.0366143750000016E-3</v>
      </c>
      <c r="D18" s="17">
        <f>-(C16+D16)*$D$6</f>
        <v>1.4126135625000003E-2</v>
      </c>
      <c r="E18" s="1">
        <f>-E16*$E$6</f>
        <v>0</v>
      </c>
      <c r="F18" s="10">
        <f>-(F16+G16+H16)*$F$6</f>
        <v>-1.0554921562500002E-2</v>
      </c>
      <c r="G18" s="26">
        <f>-(F16+G16+H16)*$G$6</f>
        <v>-1.5455420859374999E-2</v>
      </c>
      <c r="H18" s="11">
        <f>-(F16+G16+H16)*$H$6</f>
        <v>-1.1685806015625E-2</v>
      </c>
      <c r="I18" s="1">
        <f>-I16*$I$6</f>
        <v>2.3430187500000001E-2</v>
      </c>
      <c r="J18" s="21">
        <f>-J16*$J$6</f>
        <v>0</v>
      </c>
    </row>
    <row r="19" spans="2:10" x14ac:dyDescent="0.25">
      <c r="B19" t="s">
        <v>22</v>
      </c>
      <c r="C19" s="25">
        <f>0.5*F18</f>
        <v>-5.2774607812500008E-3</v>
      </c>
      <c r="D19" s="20">
        <f>0.5*J18</f>
        <v>0</v>
      </c>
      <c r="E19" s="2">
        <f>0.5*G18</f>
        <v>-7.7277104296874996E-3</v>
      </c>
      <c r="F19" s="10">
        <f>0.5*C18</f>
        <v>3.5183071875000008E-3</v>
      </c>
      <c r="G19" s="26">
        <f>0.5*E18</f>
        <v>0</v>
      </c>
      <c r="H19" s="11">
        <f>0.5*I18</f>
        <v>1.1715093750000001E-2</v>
      </c>
      <c r="I19" s="2">
        <f>0.5*H18</f>
        <v>-5.8429030078124998E-3</v>
      </c>
      <c r="J19" s="21">
        <f>0.5*D18</f>
        <v>7.0630678125000014E-3</v>
      </c>
    </row>
    <row r="20" spans="2:10" x14ac:dyDescent="0.25">
      <c r="C20" s="22"/>
      <c r="D20" s="17"/>
      <c r="E20" s="1"/>
      <c r="F20" s="4"/>
      <c r="G20" s="26"/>
      <c r="H20" s="5"/>
      <c r="I20" s="1"/>
      <c r="J20" s="21"/>
    </row>
    <row r="21" spans="2:10" x14ac:dyDescent="0.25">
      <c r="B21" t="s">
        <v>23</v>
      </c>
      <c r="C21" s="22">
        <f>-(C19+D19)*$C$6</f>
        <v>1.7547557097656254E-3</v>
      </c>
      <c r="D21" s="17">
        <f>-(C19+D19)*$D$6</f>
        <v>3.5227050714843754E-3</v>
      </c>
      <c r="E21" s="1">
        <f>-E19*$E$6</f>
        <v>0</v>
      </c>
      <c r="F21" s="10">
        <f>-(F19+G19+H19)*$F$6</f>
        <v>-4.2653522625000009E-3</v>
      </c>
      <c r="G21" s="26">
        <f>-(F19+G19+H19)*$G$6</f>
        <v>-6.245694384375001E-3</v>
      </c>
      <c r="H21" s="11">
        <f>-(F19+G19+H19)*$H$6</f>
        <v>-4.7223542906250004E-3</v>
      </c>
      <c r="I21" s="1">
        <f>-I19*$I$6</f>
        <v>5.8429030078124998E-3</v>
      </c>
      <c r="J21" s="21">
        <f>-J19*$J$6</f>
        <v>0</v>
      </c>
    </row>
    <row r="22" spans="2:10" x14ac:dyDescent="0.25">
      <c r="C22" s="25"/>
      <c r="D22" s="20"/>
      <c r="E22" s="2"/>
      <c r="F22" s="10"/>
      <c r="G22" s="26"/>
      <c r="H22" s="11"/>
      <c r="I22" s="2"/>
      <c r="J22" s="21"/>
    </row>
    <row r="23" spans="2:10" x14ac:dyDescent="0.25">
      <c r="C23" s="22"/>
      <c r="D23" s="17"/>
      <c r="E23" s="1"/>
      <c r="F23" s="4"/>
      <c r="G23" s="26"/>
      <c r="H23" s="5"/>
      <c r="I23" s="1"/>
      <c r="J23" s="21"/>
    </row>
    <row r="24" spans="2:10" x14ac:dyDescent="0.25">
      <c r="B24" t="s">
        <v>24</v>
      </c>
      <c r="C24" s="22">
        <f>SUM(C7:C22)</f>
        <v>-1.6946549813214844</v>
      </c>
      <c r="D24" s="29">
        <f>SUM(D7:D22)</f>
        <v>1.6946549813214844</v>
      </c>
      <c r="E24" s="1">
        <f>SUM(E7:E22)</f>
        <v>-0.42289883542968748</v>
      </c>
      <c r="F24" s="4">
        <f t="shared" ref="E24:J24" si="0">SUM(F7:F22)</f>
        <v>2.0893163380500002</v>
      </c>
      <c r="G24" s="26">
        <f t="shared" si="0"/>
        <v>-0.85204336524375002</v>
      </c>
      <c r="H24" s="5">
        <f t="shared" si="0"/>
        <v>-1.2372729728062501</v>
      </c>
      <c r="I24" s="30">
        <f t="shared" si="0"/>
        <v>0</v>
      </c>
      <c r="J24" s="1">
        <f t="shared" si="0"/>
        <v>0.84556613812500003</v>
      </c>
    </row>
    <row r="25" spans="2:10" x14ac:dyDescent="0.25">
      <c r="B25" t="s">
        <v>25</v>
      </c>
      <c r="C25" s="15">
        <f>C24+D24</f>
        <v>0</v>
      </c>
      <c r="D25" s="16"/>
      <c r="F25" s="12">
        <f>F24+G24+H24</f>
        <v>0</v>
      </c>
      <c r="G25" s="13"/>
      <c r="H25" s="14"/>
      <c r="J25" s="21"/>
    </row>
  </sheetData>
  <mergeCells count="4">
    <mergeCell ref="F4:H4"/>
    <mergeCell ref="F25:H25"/>
    <mergeCell ref="C4:D4"/>
    <mergeCell ref="C25:D25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 Kristiawan</dc:creator>
  <cp:lastModifiedBy>Agung Kristiawan</cp:lastModifiedBy>
  <dcterms:created xsi:type="dcterms:W3CDTF">2021-05-10T01:24:29Z</dcterms:created>
  <dcterms:modified xsi:type="dcterms:W3CDTF">2021-05-24T12:58:48Z</dcterms:modified>
</cp:coreProperties>
</file>